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ore\pagina web\sitioweb\archivos\FondosFNDR\social_y_drogas\2015\"/>
    </mc:Choice>
  </mc:AlternateContent>
  <bookViews>
    <workbookView xWindow="0" yWindow="0" windowWidth="18870" windowHeight="9900" tabRatio="151"/>
  </bookViews>
  <sheets>
    <sheet name="Simul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D15" i="1" l="1"/>
  <c r="E14" i="1" l="1"/>
  <c r="F14" i="1" s="1"/>
  <c r="H14" i="1" s="1"/>
  <c r="B19" i="1"/>
  <c r="C19" i="1"/>
  <c r="M12" i="1"/>
  <c r="G14" i="1" l="1"/>
  <c r="E12" i="1"/>
  <c r="F12" i="1" s="1"/>
  <c r="E13" i="1"/>
  <c r="E11" i="1"/>
  <c r="L14" i="1"/>
  <c r="L13" i="1"/>
  <c r="L12" i="1"/>
  <c r="L11" i="1"/>
  <c r="L15" i="1" l="1"/>
  <c r="M14" i="1"/>
  <c r="N14" i="1" s="1"/>
  <c r="F11" i="1"/>
  <c r="H11" i="1" s="1"/>
  <c r="F13" i="1"/>
  <c r="G13" i="1" s="1"/>
  <c r="H12" i="1"/>
  <c r="M13" i="1" l="1"/>
  <c r="N13" i="1" s="1"/>
  <c r="G11" i="1"/>
  <c r="M11" i="1" s="1"/>
  <c r="N11" i="1" s="1"/>
  <c r="H13" i="1"/>
</calcChain>
</file>

<file path=xl/comments1.xml><?xml version="1.0" encoding="utf-8"?>
<comments xmlns="http://schemas.openxmlformats.org/spreadsheetml/2006/main">
  <authors>
    <author>Aracely Soto Simeone</author>
  </authors>
  <commentList>
    <comment ref="D11" authorId="0" shapeId="0">
      <text>
        <r>
          <rPr>
            <sz val="8"/>
            <color indexed="81"/>
            <rFont val="Arial"/>
            <family val="2"/>
          </rPr>
          <t>Ingrese aquí el monto solicitado al Gobierno Regional</t>
        </r>
      </text>
    </comment>
  </commentList>
</comments>
</file>

<file path=xl/sharedStrings.xml><?xml version="1.0" encoding="utf-8"?>
<sst xmlns="http://schemas.openxmlformats.org/spreadsheetml/2006/main" count="20" uniqueCount="19">
  <si>
    <t>VII. Resumen de Financiamiento</t>
  </si>
  <si>
    <t>Ítem</t>
  </si>
  <si>
    <t>Solicitado GORE</t>
  </si>
  <si>
    <t>%</t>
  </si>
  <si>
    <t>Aportes Propios</t>
  </si>
  <si>
    <t>Aporte de Terceros</t>
  </si>
  <si>
    <t>Total</t>
  </si>
  <si>
    <t>Gastos de Difusión</t>
  </si>
  <si>
    <t>Mínimo</t>
  </si>
  <si>
    <t>Máximo</t>
  </si>
  <si>
    <t>% Tope (Bases)</t>
  </si>
  <si>
    <t>3% al 5%</t>
  </si>
  <si>
    <t>Estado</t>
  </si>
  <si>
    <t>Para el cálculo de los valores mostrados en la columna "%" (porcentajes) se redondea el valor respectivo a dos posiciones decimales.</t>
  </si>
  <si>
    <t>Gastos de Personal</t>
  </si>
  <si>
    <t>Gastos de Operación</t>
  </si>
  <si>
    <t>Gastos de Inversión</t>
  </si>
  <si>
    <r>
      <rPr>
        <b/>
        <sz val="11"/>
        <color theme="1"/>
        <rFont val="Arial"/>
        <family val="2"/>
      </rPr>
      <t>Consideraciones:</t>
    </r>
    <r>
      <rPr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Esta herramienta es referencial y permite simular los gastos que serán presentados en el proyecto, de acuerdo a las bases vigentes del concurso respectivo.</t>
    </r>
    <r>
      <rPr>
        <sz val="11"/>
        <color theme="1"/>
        <rFont val="Arial"/>
        <family val="2"/>
      </rPr>
      <t xml:space="preserve">
Sin perjuicio de lo anterior, deberá el concursante sujetarse siempre y en todo lugar a lo establecido en los reglamentos técnicos y administrativos, las consultas y sus respuestas. Con todo, siempre existirá la posibilidad de resolver las inquietudes y dudas en la medida de las posibilidades de esta División de Desarrollo Regional.
</t>
    </r>
  </si>
  <si>
    <t>Rango  Aproximado
Gastos de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</si>
</sst>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"/>
    <numFmt numFmtId="166" formatCode="#,##0.00000"/>
    <numFmt numFmtId="167" formatCode="&quot;$&quot;\ #,##0"/>
  </numFmts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3" fontId="5" fillId="0" borderId="4" xfId="0" applyNumberFormat="1" applyFont="1" applyBorder="1" applyProtection="1"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9" fontId="4" fillId="0" borderId="4" xfId="0" applyNumberFormat="1" applyFont="1" applyBorder="1" applyAlignment="1" applyProtection="1">
      <alignment horizontal="right"/>
      <protection hidden="1"/>
    </xf>
    <xf numFmtId="9" fontId="5" fillId="0" borderId="4" xfId="0" applyNumberFormat="1" applyFont="1" applyBorder="1" applyAlignment="1" applyProtection="1">
      <alignment horizontal="right"/>
      <protection hidden="1"/>
    </xf>
    <xf numFmtId="9" fontId="4" fillId="0" borderId="4" xfId="1" applyNumberFormat="1" applyFont="1" applyBorder="1" applyAlignment="1" applyProtection="1">
      <alignment horizontal="right"/>
      <protection hidden="1"/>
    </xf>
    <xf numFmtId="167" fontId="5" fillId="0" borderId="4" xfId="0" applyNumberFormat="1" applyFont="1" applyBorder="1" applyProtection="1">
      <protection hidden="1"/>
    </xf>
    <xf numFmtId="167" fontId="5" fillId="0" borderId="9" xfId="0" applyNumberFormat="1" applyFont="1" applyBorder="1" applyProtection="1">
      <protection hidden="1"/>
    </xf>
    <xf numFmtId="167" fontId="4" fillId="0" borderId="4" xfId="0" applyNumberFormat="1" applyFont="1" applyBorder="1" applyAlignment="1" applyProtection="1">
      <alignment horizontal="right" vertical="center"/>
      <protection hidden="1"/>
    </xf>
    <xf numFmtId="166" fontId="4" fillId="2" borderId="4" xfId="0" applyNumberFormat="1" applyFont="1" applyFill="1" applyBorder="1" applyProtection="1"/>
    <xf numFmtId="0" fontId="4" fillId="0" borderId="0" xfId="0" applyFont="1" applyProtection="1"/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166" fontId="4" fillId="2" borderId="7" xfId="0" applyNumberFormat="1" applyFont="1" applyFill="1" applyBorder="1" applyProtection="1"/>
    <xf numFmtId="4" fontId="4" fillId="2" borderId="4" xfId="0" applyNumberFormat="1" applyFont="1" applyFill="1" applyBorder="1" applyProtection="1"/>
    <xf numFmtId="3" fontId="4" fillId="2" borderId="4" xfId="0" applyNumberFormat="1" applyFont="1" applyFill="1" applyBorder="1" applyProtection="1"/>
    <xf numFmtId="9" fontId="4" fillId="0" borderId="4" xfId="0" applyNumberFormat="1" applyFont="1" applyBorder="1" applyAlignment="1" applyProtection="1">
      <alignment horizontal="center"/>
    </xf>
    <xf numFmtId="167" fontId="4" fillId="0" borderId="4" xfId="0" applyNumberFormat="1" applyFont="1" applyBorder="1" applyProtection="1"/>
    <xf numFmtId="9" fontId="4" fillId="0" borderId="4" xfId="1" applyNumberFormat="1" applyFont="1" applyBorder="1" applyAlignment="1" applyProtection="1">
      <alignment horizontal="center"/>
    </xf>
    <xf numFmtId="9" fontId="4" fillId="0" borderId="0" xfId="0" applyNumberFormat="1" applyFont="1" applyAlignment="1" applyProtection="1">
      <alignment horizontal="right"/>
    </xf>
    <xf numFmtId="3" fontId="4" fillId="0" borderId="0" xfId="0" applyNumberFormat="1" applyFont="1" applyProtection="1"/>
    <xf numFmtId="0" fontId="4" fillId="3" borderId="4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0" fontId="4" fillId="0" borderId="0" xfId="1" applyNumberFormat="1" applyFont="1" applyProtection="1"/>
    <xf numFmtId="1" fontId="4" fillId="0" borderId="0" xfId="0" applyNumberFormat="1" applyFont="1" applyProtection="1"/>
    <xf numFmtId="165" fontId="4" fillId="0" borderId="0" xfId="0" applyNumberFormat="1" applyFont="1" applyProtection="1"/>
    <xf numFmtId="167" fontId="4" fillId="4" borderId="4" xfId="0" applyNumberFormat="1" applyFont="1" applyFill="1" applyBorder="1" applyProtection="1">
      <protection locked="0"/>
    </xf>
    <xf numFmtId="167" fontId="4" fillId="2" borderId="10" xfId="0" applyNumberFormat="1" applyFont="1" applyFill="1" applyBorder="1" applyProtection="1">
      <protection locked="0"/>
    </xf>
    <xf numFmtId="167" fontId="4" fillId="2" borderId="11" xfId="0" applyNumberFormat="1" applyFont="1" applyFill="1" applyBorder="1" applyProtection="1">
      <protection locked="0"/>
    </xf>
    <xf numFmtId="167" fontId="4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3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3" fillId="3" borderId="1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/>
    <xf numFmtId="0" fontId="4" fillId="0" borderId="6" xfId="0" applyFont="1" applyBorder="1" applyProtection="1"/>
    <xf numFmtId="0" fontId="5" fillId="0" borderId="4" xfId="0" applyFont="1" applyBorder="1" applyProtection="1"/>
  </cellXfs>
  <cellStyles count="2">
    <cellStyle name="Normal" xfId="0" builtinId="0"/>
    <cellStyle name="Porcentaje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7"/>
  <sheetViews>
    <sheetView showGridLines="0" tabSelected="1" topLeftCell="A10" zoomScale="110" zoomScaleNormal="110" workbookViewId="0">
      <selection activeCell="K18" sqref="K18"/>
    </sheetView>
  </sheetViews>
  <sheetFormatPr baseColWidth="10" defaultRowHeight="14.25" x14ac:dyDescent="0.2"/>
  <cols>
    <col min="1" max="1" width="3.33203125" style="13" customWidth="1"/>
    <col min="2" max="2" width="13" style="13" customWidth="1"/>
    <col min="3" max="3" width="15.33203125" style="13" customWidth="1"/>
    <col min="4" max="4" width="15.5" style="13" customWidth="1"/>
    <col min="5" max="5" width="15" style="13" hidden="1" customWidth="1"/>
    <col min="6" max="6" width="0.1640625" style="13" customWidth="1"/>
    <col min="7" max="7" width="12.33203125" style="13" hidden="1" customWidth="1"/>
    <col min="8" max="8" width="12.83203125" style="26" customWidth="1"/>
    <col min="9" max="9" width="11.33203125" style="13" customWidth="1"/>
    <col min="10" max="11" width="15.5" style="13" bestFit="1" customWidth="1"/>
    <col min="12" max="12" width="18.5" style="13" customWidth="1"/>
    <col min="13" max="13" width="12.5" style="13" customWidth="1"/>
    <col min="14" max="16384" width="12" style="13"/>
  </cols>
  <sheetData>
    <row r="2" spans="2:21" x14ac:dyDescent="0.2">
      <c r="B2" s="39" t="s">
        <v>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21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9" spans="2:21" ht="15" x14ac:dyDescent="0.25">
      <c r="B9" s="40" t="s">
        <v>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2:21" ht="29.25" thickBot="1" x14ac:dyDescent="0.25">
      <c r="B10" s="38" t="s">
        <v>1</v>
      </c>
      <c r="C10" s="38"/>
      <c r="D10" s="14" t="s">
        <v>2</v>
      </c>
      <c r="E10" s="15"/>
      <c r="F10" s="15"/>
      <c r="G10" s="15"/>
      <c r="H10" s="16" t="s">
        <v>3</v>
      </c>
      <c r="I10" s="15" t="s">
        <v>10</v>
      </c>
      <c r="J10" s="15" t="s">
        <v>4</v>
      </c>
      <c r="K10" s="15" t="s">
        <v>5</v>
      </c>
      <c r="L10" s="16" t="s">
        <v>6</v>
      </c>
      <c r="M10" s="16" t="s">
        <v>12</v>
      </c>
    </row>
    <row r="11" spans="2:21" ht="15" thickTop="1" x14ac:dyDescent="0.2">
      <c r="B11" s="44" t="s">
        <v>14</v>
      </c>
      <c r="C11" s="45"/>
      <c r="D11" s="31"/>
      <c r="E11" s="17">
        <f>IF(D11&lt;=0,,+D11/$D$15)</f>
        <v>0</v>
      </c>
      <c r="F11" s="18">
        <f>ROUND(E11,2)</f>
        <v>0</v>
      </c>
      <c r="G11" s="19" t="str">
        <f>IF(F11&lt;=0.4,"V","F")</f>
        <v>V</v>
      </c>
      <c r="H11" s="6">
        <f>IF(D11&lt;=0,,F11)</f>
        <v>0</v>
      </c>
      <c r="I11" s="20">
        <v>0.4</v>
      </c>
      <c r="J11" s="30">
        <v>0</v>
      </c>
      <c r="K11" s="30">
        <v>0</v>
      </c>
      <c r="L11" s="21">
        <f t="shared" ref="L11:L13" si="0">+SUM(D11,J11,K11)</f>
        <v>0</v>
      </c>
      <c r="M11" s="4" t="str">
        <f>IF(D11=0,"",IF(D15=0,"",IF(G11="V","Ok","Revisar")))</f>
        <v/>
      </c>
      <c r="N11" s="35" t="str">
        <f>IF(D11=0,"",IF(M11="revisar","Los Gastos de Honorarios superan el 40% del total solicitado al GORE.",""))</f>
        <v/>
      </c>
      <c r="O11" s="36"/>
      <c r="P11" s="36"/>
      <c r="Q11" s="36"/>
      <c r="R11" s="36"/>
      <c r="S11" s="36"/>
      <c r="T11" s="36"/>
      <c r="U11" s="36"/>
    </row>
    <row r="12" spans="2:21" x14ac:dyDescent="0.2">
      <c r="B12" s="44" t="s">
        <v>15</v>
      </c>
      <c r="C12" s="45"/>
      <c r="D12" s="32"/>
      <c r="E12" s="17">
        <f>IF(D12&lt;=0,,+D12/$D$15)</f>
        <v>0</v>
      </c>
      <c r="F12" s="18">
        <f>ROUND(E12,2)</f>
        <v>0</v>
      </c>
      <c r="G12" s="19"/>
      <c r="H12" s="6">
        <f>IF(D12&lt;=0,,F12)</f>
        <v>0</v>
      </c>
      <c r="I12" s="20"/>
      <c r="J12" s="30">
        <v>0</v>
      </c>
      <c r="K12" s="30">
        <v>0</v>
      </c>
      <c r="L12" s="21">
        <f t="shared" si="0"/>
        <v>0</v>
      </c>
      <c r="M12" s="4" t="str">
        <f>IF(D12=0,"",IF(D15=0,"",IF(D12/$D$15&gt;=0,"Ok","Revisar")))</f>
        <v/>
      </c>
      <c r="N12" s="5"/>
      <c r="O12" s="5"/>
      <c r="P12" s="5"/>
      <c r="Q12" s="5"/>
      <c r="R12" s="5"/>
      <c r="S12" s="5"/>
      <c r="T12" s="5"/>
      <c r="U12" s="5"/>
    </row>
    <row r="13" spans="2:21" ht="15" thickBot="1" x14ac:dyDescent="0.25">
      <c r="B13" s="44" t="s">
        <v>16</v>
      </c>
      <c r="C13" s="45"/>
      <c r="D13" s="33"/>
      <c r="E13" s="17">
        <f>IF(D13&lt;=0,,+D13/$D$15)</f>
        <v>0</v>
      </c>
      <c r="F13" s="18">
        <f>ROUND(E13,2)</f>
        <v>0</v>
      </c>
      <c r="G13" s="19" t="str">
        <f>IF(F13&lt;=0.3,"V","F")</f>
        <v>V</v>
      </c>
      <c r="H13" s="6">
        <f>IF(D13&lt;=0,,F13)</f>
        <v>0</v>
      </c>
      <c r="I13" s="20">
        <v>0.3</v>
      </c>
      <c r="J13" s="30">
        <v>0</v>
      </c>
      <c r="K13" s="30">
        <v>0</v>
      </c>
      <c r="L13" s="21">
        <f t="shared" si="0"/>
        <v>0</v>
      </c>
      <c r="M13" s="4" t="str">
        <f>IF(D13=0,"",IF(D15=0,"",IF(G13="V","Ok","Revisar")))</f>
        <v/>
      </c>
      <c r="N13" s="35" t="str">
        <f>IF(D13=0,"",IF(M13="revisar","Los Gastos de Imprementación superan el 30% del total solicitado al GORE.",""))</f>
        <v/>
      </c>
      <c r="O13" s="36"/>
      <c r="P13" s="36"/>
      <c r="Q13" s="36"/>
      <c r="R13" s="36"/>
      <c r="S13" s="36"/>
      <c r="T13" s="36"/>
      <c r="U13" s="36"/>
    </row>
    <row r="14" spans="2:21" ht="15" thickTop="1" x14ac:dyDescent="0.2">
      <c r="B14" s="44" t="s">
        <v>7</v>
      </c>
      <c r="C14" s="45"/>
      <c r="D14" s="32"/>
      <c r="E14" s="17">
        <f>IF(D14&lt;=0,,D14/D15)</f>
        <v>0</v>
      </c>
      <c r="F14" s="18">
        <f>ROUND(E14,2)</f>
        <v>0</v>
      </c>
      <c r="G14" s="19" t="str">
        <f>IF(AND(0.03&lt;=F14,F14&lt;=0.05),"V","F")</f>
        <v>F</v>
      </c>
      <c r="H14" s="8">
        <f>IF(D14&lt;=0,,F14)</f>
        <v>0</v>
      </c>
      <c r="I14" s="22" t="s">
        <v>11</v>
      </c>
      <c r="J14" s="30">
        <v>0</v>
      </c>
      <c r="K14" s="30">
        <v>0</v>
      </c>
      <c r="L14" s="21">
        <f>+SUM(D14,J14,K14)</f>
        <v>0</v>
      </c>
      <c r="M14" s="4" t="str">
        <f>IF(D14=0,"",IF(D14=0,"",IF(G14="V","Ok","Revisar")))</f>
        <v/>
      </c>
      <c r="N14" s="35" t="str">
        <f>IF(D14&lt;0,"",IF(M14="revisar","Los Gastos de Difusión deben estar entre el 3% y el 5% del Subtotal solitado al GORE.",""))</f>
        <v/>
      </c>
      <c r="O14" s="37"/>
      <c r="P14" s="37"/>
      <c r="Q14" s="37"/>
      <c r="R14" s="37"/>
      <c r="S14" s="37"/>
      <c r="T14" s="37"/>
      <c r="U14" s="37"/>
    </row>
    <row r="15" spans="2:21" ht="15" x14ac:dyDescent="0.25">
      <c r="B15" s="46" t="s">
        <v>6</v>
      </c>
      <c r="C15" s="46"/>
      <c r="D15" s="10">
        <f>SUM(D11:D14)</f>
        <v>0</v>
      </c>
      <c r="E15" s="12"/>
      <c r="F15" s="1"/>
      <c r="G15" s="1"/>
      <c r="H15" s="7"/>
      <c r="I15" s="2"/>
      <c r="J15" s="9">
        <f>SUM(J11:J14)</f>
        <v>0</v>
      </c>
      <c r="K15" s="9">
        <f>SUM(K11:K14)</f>
        <v>0</v>
      </c>
      <c r="L15" s="9">
        <f>SUM(L11:L14)</f>
        <v>0</v>
      </c>
      <c r="M15" s="3"/>
    </row>
    <row r="17" spans="2:13" ht="29.25" customHeight="1" x14ac:dyDescent="0.2">
      <c r="B17" s="43" t="s">
        <v>18</v>
      </c>
      <c r="C17" s="43"/>
      <c r="H17" s="23"/>
      <c r="J17" s="24"/>
    </row>
    <row r="18" spans="2:13" x14ac:dyDescent="0.2">
      <c r="B18" s="25" t="s">
        <v>8</v>
      </c>
      <c r="C18" s="25" t="s">
        <v>9</v>
      </c>
    </row>
    <row r="19" spans="2:13" x14ac:dyDescent="0.2">
      <c r="B19" s="11">
        <f>ROUND(D15*0.03,0)</f>
        <v>0</v>
      </c>
      <c r="C19" s="11">
        <f>ROUND(D15*0.05,0)</f>
        <v>0</v>
      </c>
    </row>
    <row r="21" spans="2:13" x14ac:dyDescent="0.2">
      <c r="B21" s="27"/>
      <c r="C21" s="28"/>
      <c r="I21" s="29"/>
    </row>
    <row r="22" spans="2:13" x14ac:dyDescent="0.2"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3" x14ac:dyDescent="0.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x14ac:dyDescent="0.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3" x14ac:dyDescent="0.2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2:13" x14ac:dyDescent="0.2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2:13" ht="46.5" customHeight="1" x14ac:dyDescent="0.2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</sheetData>
  <sheetProtection algorithmName="SHA-512" hashValue="YWmqerBOPUoL8PLWFD3fAKWvrLzQb3k6kR4GHPmMTVZnHJI7OAt4MbVcgf8m3LgMVbEs5tDWsn81tPa/dfn7dQ==" saltValue="no0x7rq/EZPdvN10t8qO6w==" spinCount="100000" sheet="1" objects="1" scenarios="1"/>
  <mergeCells count="13">
    <mergeCell ref="B2:M3"/>
    <mergeCell ref="B9:M9"/>
    <mergeCell ref="B17:C17"/>
    <mergeCell ref="B11:C11"/>
    <mergeCell ref="B12:C12"/>
    <mergeCell ref="B13:C13"/>
    <mergeCell ref="B14:C14"/>
    <mergeCell ref="B15:C15"/>
    <mergeCell ref="B22:M27"/>
    <mergeCell ref="N11:U11"/>
    <mergeCell ref="N14:U14"/>
    <mergeCell ref="N13:U13"/>
    <mergeCell ref="B10:C10"/>
  </mergeCells>
  <conditionalFormatting sqref="H12">
    <cfRule type="iconSet" priority="13">
      <iconSet iconSet="3Symbols">
        <cfvo type="percent" val="0"/>
        <cfvo type="formula" val="0"/>
        <cfvo type="formula" val="0" gte="0"/>
      </iconSet>
    </cfRule>
  </conditionalFormatting>
  <conditionalFormatting sqref="M11">
    <cfRule type="containsText" dxfId="5" priority="12" operator="containsText" text="revisar">
      <formula>NOT(ISERROR(SEARCH("revisar",M11)))</formula>
    </cfRule>
  </conditionalFormatting>
  <conditionalFormatting sqref="M13">
    <cfRule type="containsText" dxfId="4" priority="11" operator="containsText" text="revisar">
      <formula>NOT(ISERROR(SEARCH("revisar",M13)))</formula>
    </cfRule>
  </conditionalFormatting>
  <conditionalFormatting sqref="M14">
    <cfRule type="containsText" dxfId="3" priority="10" operator="containsText" text="revisar">
      <formula>NOT(ISERROR(SEARCH("revisar",M14)))</formula>
    </cfRule>
  </conditionalFormatting>
  <conditionalFormatting sqref="N13:U13">
    <cfRule type="containsText" dxfId="2" priority="4" operator="containsText" text="Los Gastos de Imprementación superan el 30% del total solicitado al GORE.">
      <formula>NOT(ISERROR(SEARCH("Los Gastos de Imprementación superan el 30% del total solicitado al GORE.",N13)))</formula>
    </cfRule>
  </conditionalFormatting>
  <conditionalFormatting sqref="N14">
    <cfRule type="containsText" dxfId="1" priority="3" operator="containsText" text="Los Gastos de Difusión deben estar entre el 3% y el 5% del Subtotal solitado al GORE.">
      <formula>NOT(ISERROR(SEARCH("Los Gastos de Difusión deben estar entre el 3% y el 5% del Subtotal solitado al GORE.",N14)))</formula>
    </cfRule>
  </conditionalFormatting>
  <conditionalFormatting sqref="N11:U11">
    <cfRule type="containsText" dxfId="0" priority="2" operator="containsText" text="Los Gastos de Honorarios superan el 40% del total solicitado al GORE.">
      <formula>NOT(ISERROR(SEARCH("Los Gastos de Honorarios superan el 40% del total solicitado al GORE.",N11)))</formula>
    </cfRule>
  </conditionalFormatting>
  <dataValidations count="7">
    <dataValidation allowBlank="1" showInputMessage="1" showErrorMessage="1" errorTitle="Error" error="El monto ingresado sobrepasa el 40% del aporte indicado en las bases." sqref="H11"/>
    <dataValidation type="whole" allowBlank="1" showInputMessage="1" showErrorMessage="1" errorTitle="ERROR" error="LOS VALORES INGRESADOS DEBEN SER POSITIVOS." sqref="D12">
      <formula1>0</formula1>
      <formula2>10000000000000</formula2>
    </dataValidation>
    <dataValidation allowBlank="1" showInputMessage="1" showErrorMessage="1" errorTitle="ERROR" error="LOS VALORES INGRESADOS DEBEN SER POSITIVOS." sqref="F14 E11:G12 E13:G13"/>
    <dataValidation type="whole" allowBlank="1" showInputMessage="1" showErrorMessage="1" errorTitle="ERROR" error="El valor ingresado no está entre el rango indicado para el Gasto de Difusión." promptTitle="IMPORTANTE" prompt="_x000a_Los Gastos de Difusión DEBEN estar entre el 3% y el 5% del TOTAL solitado al GORE." sqref="D14">
      <formula1>B19</formula1>
      <formula2>C19</formula2>
    </dataValidation>
    <dataValidation type="whole" allowBlank="1" showInputMessage="1" showErrorMessage="1" errorTitle="ERROR" error="LOS VALORES INGRESADOS DEBEN SER POSITIVOS." promptTitle="IMPORTANTE" prompt="_x000a_Los Gastos de Personal NO DEBEN superar el 40% del TOTAL solicitado al GORE." sqref="D11">
      <formula1>0</formula1>
      <formula2>10000000000000</formula2>
    </dataValidation>
    <dataValidation type="whole" allowBlank="1" showInputMessage="1" showErrorMessage="1" errorTitle="ERROR" error="LOS VALORES INGRESADOS DEBEN SER POSITIVOS." promptTitle="IMPORTANTE" prompt="_x000a_Los Gastos de Inversión NO DEBEN superar el 30% del TOTAL solicitado al GORE." sqref="D13">
      <formula1>0</formula1>
      <formula2>10000000000000</formula2>
    </dataValidation>
    <dataValidation type="whole" allowBlank="1" showInputMessage="1" showErrorMessage="1" errorTitle="ERROR" error="LOS VALORES INGRESADOS DEBEN SER POSITIVOS." sqref="J14:K14 J11:K12 J13:K13">
      <formula1>0</formula1>
      <formula2>1000000000000</formula2>
    </dataValidation>
  </dataValidations>
  <pageMargins left="0.7" right="0.7" top="0.75" bottom="0.75" header="0.3" footer="0.3"/>
  <pageSetup orientation="landscape" r:id="rId1"/>
  <ignoredErrors>
    <ignoredError sqref="E13 F11:G11 G13 E11:E12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783D4991-69B3-49A7-BF35-8D43A0B4E838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$I$11</xm:f>
              </x14:cfvo>
              <x14:cfIcon iconSet="3Symbols" iconId="1"/>
              <x14:cfIcon iconSet="3Symbols" iconId="2"/>
              <x14:cfIcon iconSet="3Symbols" iconId="0"/>
            </x14:iconSet>
          </x14:cfRule>
          <xm:sqref>H11</xm:sqref>
        </x14:conditionalFormatting>
        <x14:conditionalFormatting xmlns:xm="http://schemas.microsoft.com/office/excel/2006/main">
          <x14:cfRule type="iconSet" priority="19" id="{A6D876DC-905B-4800-9D19-86C68D76E033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$I$13</xm:f>
              </x14:cfvo>
              <x14:cfIcon iconSet="3Symbols" iconId="1"/>
              <x14:cfIcon iconSet="3Symbols" iconId="2"/>
              <x14:cfIcon iconSet="3Symbols" iconId="0"/>
            </x14:iconSet>
          </x14:cfRule>
          <xm:sqref>H13</xm:sqref>
        </x14:conditionalFormatting>
        <x14:conditionalFormatting xmlns:xm="http://schemas.microsoft.com/office/excel/2006/main">
          <x14:cfRule type="iconSet" priority="17" id="{0B1ABD6D-D682-450F-A4DC-F2B44480144F}">
            <x14:iconSet iconSet="3Symbols" custom="1">
              <x14:cfvo type="percent">
                <xm:f>0</xm:f>
              </x14:cfvo>
              <x14:cfvo type="num">
                <xm:f>0.03</xm:f>
              </x14:cfvo>
              <x14:cfvo type="num" gte="0">
                <xm:f>0.05</xm:f>
              </x14:cfvo>
              <x14:cfIcon iconSet="3Symbols" iconId="0"/>
              <x14:cfIcon iconSet="3Symbols" iconId="2"/>
              <x14:cfIcon iconSet="3Symbols" iconId="0"/>
            </x14:iconSet>
          </x14:cfRule>
          <xm:sqref>H14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Soto Simeone</dc:creator>
  <cp:lastModifiedBy>claudia</cp:lastModifiedBy>
  <cp:lastPrinted>2015-05-19T14:51:06Z</cp:lastPrinted>
  <dcterms:created xsi:type="dcterms:W3CDTF">2014-12-24T12:55:05Z</dcterms:created>
  <dcterms:modified xsi:type="dcterms:W3CDTF">2015-06-18T17:48:35Z</dcterms:modified>
</cp:coreProperties>
</file>